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8" documentId="8_{186F553C-1989-4E6E-8F35-DC0D1866203E}" xr6:coauthVersionLast="47" xr6:coauthVersionMax="47" xr10:uidLastSave="{0B44BB7E-CF60-4530-9C9D-A18D0EB1D36F}"/>
  <bookViews>
    <workbookView xWindow="-110" yWindow="-110" windowWidth="22780" windowHeight="1454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<sst xmlns="http://schemas.openxmlformats.org/spreadsheetml/2006/main" count="583" uniqueCount="300">
  <si>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</si>
  <si>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</si>
  <si>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</si>
  <si>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</si>
  <si>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</si>
  <si>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</si>
  <si>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</si>
  <si>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</si>
  <si>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</si>
  <si>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</si>
  <si>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</si>
  <si>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</si>
  <si>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</si>
  <si>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</si>
  <si>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</si>
  <si>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</si>
  <si>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</si>
  <si>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</si>
  <si>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</si>
  <si>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</si>
  <si>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</si>
  <si>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</si>
  <si>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</si>
  <si>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</si>
  <si>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</si>
  <si>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</si>
  <si>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</si>
  <si>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</si>
  <si>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</si>
  <si>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</si>
  <si>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</si>
  <si>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</si>
  <si>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</si>
  <si>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</si>
  <si>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</si>
  <si>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</si>
  <si>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</si>
  <si>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</si>
  <si>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</si>
  <si>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</si>
  <si>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</si>
  <si>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</si>
  <si>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</si>
  <si>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</si>
  <si>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</si>
  <si>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</si>
  <si>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</si>
  <si>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</si>
  <si>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</si>
  <si>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</si>
  <si>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</si>
  <si>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</si>
  <si>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</si>
  <si>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</si>
  <si>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</si>
  <si>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</si>
  <si>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</si>
  <si>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</si>
  <si>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</si>
  <si>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</si>
  <si>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</si>
  <si>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</si>
  <si>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</si>
  <si>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</si>
  <si>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</si>
  <si>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</si>
  <si>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</si>
  <si>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</si>
  <si>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</si>
  <si>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</si>
  <si>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</si>
  <si>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</si>
  <si>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</si>
  <si>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</si>
  <si>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</si>
  <si>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</si>
  <si>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</si>
  <si>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</si>
  <si>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</si>
  <si>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</si>
  <si>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</si>
  <si>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</si>
  <si>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</si>
  <si>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</si>
  <si>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</si>
  <si>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</si>
  <si>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</si>
  <si>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</si>
  <si>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</si>
  <si>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</si>
  <si>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</si>
  <si>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</si>
  <si>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</si>
  <si>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</si>
  <si>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</si>
  <si>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</si>
  <si>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</si>
  <si>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</si>
  <si>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</si>
  <si>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</si>
  <si>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</si>
  <si>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</si>
  <si>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</si>
  <si>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</si>
  <si>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</si>
  <si>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</si>
  <si>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</si>
  <si>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</si>
  <si>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</si>
  <si>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</si>
  <si>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</si>
  <si>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</si>
  <si>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</si>
  <si>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</si>
  <si>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</si>
  <si>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</si>
  <si>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</si>
  <si>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</si>
  <si>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</si>
  <si>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</si>
  <si>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</si>
  <si>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</si>
  <si>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</si>
  <si>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</si>
  <si>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</si>
  <si>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</si>
  <si>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</si>
  <si>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</si>
  <si>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</si>
  <si>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</si>
  <si>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</si>
  <si>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</si>
  <si>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</si>
  <si>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</si>
  <si>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</si>
  <si>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</si>
  <si>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</si>
  <si>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</si>
  <si>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</si>
  <si>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</si>
  <si>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</si>
  <si>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</si>
  <si>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</si>
  <si>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</si>
  <si>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</si>
  <si>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</si>
  <si>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</si>
  <si>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</si>
  <si>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</si>
  <si>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</si>
  <si>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</si>
  <si>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</si>
  <si>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</si>
  <si>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</si>
  <si>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</si>
  <si>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</si>
  <si>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</si>
  <si>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</si>
  <si>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</si>
  <si>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</si>
  <si>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</si>
  <si>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</si>
  <si>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</si>
  <si>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</si>
  <si>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</si>
  <si>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</si>
  <si>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</si>
  <si>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</si>
  <si>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</si>
  <si>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</si>
  <si>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</si>
  <si>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</si>
  <si>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</si>
  <si>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</si>
  <si>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</si>
  <si>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</si>
  <si>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</si>
  <si>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</si>
  <si>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</si>
  <si>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</si>
  <si>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</si>
  <si>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</si>
  <si>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</si>
  <si>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</si>
  <si>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</si>
  <si>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</si>
  <si>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</si>
  <si>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</si>
  <si>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</si>
  <si>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</si>
  <si>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</si>
  <si>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</si>
  <si>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</si>
  <si>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</si>
  <si>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</si>
  <si>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</si>
  <si>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</si>
  <si>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</si>
  <si>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</si>
  <si>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</si>
  <si>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</si>
  <si>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</si>
  <si>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</si>
  <si>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</si>
  <si>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</si>
  <si>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</si>
  <si>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</si>
  <si>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</si>
  <si>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</si>
  <si>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</si>
  <si>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</si>
  <si>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</si>
  <si>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</si>
  <si>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</si>
  <si>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</si>
  <si>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</si>
  <si>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</si>
  <si>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</si>
  <si>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</si>
  <si>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</si>
  <si>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</si>
  <si>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</si>
  <si>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</si>
  <si>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</si>
  <si>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</si>
  <si>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</si>
  <si>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</si>
  <si>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</si>
  <si>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</si>
  <si>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</si>
  <si>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</si>
  <si>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</si>
  <si>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</si>
  <si>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</si>
  <si>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</si>
  <si>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</si>
  <si>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</si>
  <si>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</si>
  <si>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</si>
  <si>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</si>
  <si>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</si>
  <si>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</si>
  <si>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</si>
  <si>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</si>
  <si>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</si>
  <si>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</si>
  <si>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</si>
  <si>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</si>
  <si>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</si>
  <si>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</si>
  <si>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</si>
  <si>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</si>
  <si>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</si>
  <si>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</si>
  <si>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</si>
  <si>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</si>
  <si>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</si>
  <si>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</si>
  <si>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</si>
  <si>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</si>
  <si>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</si>
  <si>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</si>
  <si>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</si>
  <si>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</si>
  <si>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</si>
  <si>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</si>
  <si>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</si>
  <si>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</si>
  <si>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</si>
  <si>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</si>
  <si>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</si>
  <si>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</si>
  <si>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</si>
  <si>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</si>
  <si>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</si>
  <si>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</si>
  <si>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</si>
  <si>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</si>
  <si>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</si>
  <si>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</si>
  <si>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</si>
  <si>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</si>
  <si>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eigenlijk alleen als er gewassen wordt (hetgeen noodzakelijk is voor toepassing terug in beton)</t>
  </si>
  <si>
    <t xml:space="preserve"> ' 0270-reC&amp;Breken, per kg steenachtig (o.b.v. SBK Breken steenachtig MRPI)</t>
  </si>
  <si>
    <t>geen</t>
  </si>
  <si>
    <t>'Grind 4-32, in en nabij Nederland, geproduceerd door Cascade-leden, A1-A3, cat. 2, (07-2028)</t>
  </si>
  <si>
    <t>dichtheid</t>
  </si>
  <si>
    <t>economische waarde</t>
  </si>
  <si>
    <t>ja, doorgaans grind of zand vervanging als toeslagmateriaal in beton of als funderingsmateriaal.</t>
  </si>
  <si>
    <t>ja, er is voldoende markt voor betongranulaat.</t>
  </si>
  <si>
    <t>ja, na breken en fractioneren en wanneer betonganulaat voldoet aan de BRL 2506 is dit toepasbaar in beton, wegenbouw, grondbouw en werken.</t>
  </si>
  <si>
    <t>Recycling granulaten uit steenachtig afvalstromen: Regeling No. IENM/BSK-2015/18222 van 5 Februari 2015</t>
  </si>
  <si>
    <t>volgens NL-PCR beton</t>
  </si>
  <si>
    <t>beton</t>
  </si>
  <si>
    <t>technische prestatie en prijs gelijk aan primaire toeslagmaterialen</t>
  </si>
  <si>
    <t>B&amp;U</t>
  </si>
  <si>
    <t>De gemiddelde praktijk is laten zitten, enkel wanneer er binnenstedelijk grootschalig wordt herontwikkeld blijkt de fundering soms problematisch en dient te worden verwijderd. Hierbij wordt dan het bovenste deel verwijderd of in enkele gevallen wordt de hele funderingspaal getrokken.</t>
  </si>
  <si>
    <t>Heipalen bebouwde omgeving</t>
  </si>
  <si>
    <t xml:space="preserve"> 'in zowel de EN 16575, als ook de NL PCR beton is het EOL beschreven als alles dat nodig om te voldoen aan  IENM/BSK-2015/18222.
Het einde afvalpunt moet gelijk zijn voor zowel de latere toepassing in nieuw beton als voor een funderingslaag onder de weg. Voor beide stromen geldt dat het beton hiervoor gebroken moet worden en vervolgens moet worden verwerkt tot granulaat. Het punt 'einde afval' ligt bij het punt: gebroken betongranulaat, opgeslagen in depot, gereed voor levering.</t>
  </si>
  <si>
    <t>in enkele gevallen is verwijderen noodzakelijk. Inschatting Betonhuis.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</si>
</sst>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23424" y="15287625"/>
          <a:ext cx="4640581" cy="4229735"/>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26599" y="15284450"/>
          <a:ext cx="4637406" cy="4232910"/>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79</xdr:row>
      <xdr:rowOff>75546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36" sqref="F3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10</v>
      </c>
      <c r="G8" s="3" t="s">
        <v>3</v>
      </c>
      <c r="H8" s="2" t="s">
        <v>9</v>
      </c>
      <c r="I8" s="3"/>
    </row>
    <row r="9" spans="2:25" ht="10.5" thickTop="1">
      <c r="D9" s="3"/>
      <c r="E9" s="3" t="s">
        <v>10</v>
      </c>
      <c r="F9" s="2" t="s">
        <v>293</v>
      </c>
      <c r="G9" s="3" t="s">
        <v>3</v>
      </c>
      <c r="H9" s="2" t="s">
        <v>9</v>
      </c>
      <c r="I9" s="3"/>
    </row>
    <row r="10" spans="2:25">
      <c r="D10" s="3"/>
      <c r="E10" s="3" t="s">
        <v>11</v>
      </c>
      <c r="F10" s="81" t="s">
        <v>297</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0.97</v>
      </c>
      <c r="G15" s="3" t="s">
        <v>17</v>
      </c>
      <c r="H15" s="67" t="str">
        <f>'SP 1 Verdeling EOL'!H53</f>
        <v>De gemiddelde praktijk is laten zitten, enkel wanneer er binnenstedelijk grootschalig wordt herontwikkeld blijkt de fundering soms problematisch en dient te worden verwijderd. Hierbij wordt dan het bovenste deel verwijderd of in enkele gevallen wordt de hele funderingspaal getrokken.</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0.03</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volgens NL-PCR beton</v>
      </c>
      <c r="I29" s="9" t="s">
        <v>37</v>
      </c>
    </row>
    <row r="30" spans="4:9">
      <c r="D30" s="3"/>
      <c r="E30" s="3" t="s">
        <v>40</v>
      </c>
      <c r="F30" s="69">
        <f>'SP 4 recycling'!E37</f>
        <v>1</v>
      </c>
      <c r="G30" s="3" t="s">
        <v>17</v>
      </c>
      <c r="H30" s="69" t="s">
        <v>294</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288</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289</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290</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291</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298</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40" workbookViewId="0">
      <selection activeCell="G72" sqref="G72"/>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295</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ht="40">
      <c r="E53" s="35" t="s">
        <v>105</v>
      </c>
      <c r="F53" s="40">
        <v>0.97</v>
      </c>
      <c r="G53" s="23"/>
      <c r="H53" s="23" t="s">
        <v>296</v>
      </c>
    </row>
    <row r="54" spans="5:8">
      <c r="E54" s="35" t="s">
        <v>27</v>
      </c>
      <c r="F54" s="40">
        <v>0</v>
      </c>
      <c r="G54" s="23"/>
      <c r="H54" s="23"/>
    </row>
    <row r="55" spans="5:8">
      <c r="E55" s="35" t="s">
        <v>92</v>
      </c>
      <c r="F55" s="40">
        <v>0.03</v>
      </c>
      <c r="G55" s="23"/>
      <c r="H55" s="23" t="s">
        <v>299</v>
      </c>
    </row>
    <row r="56" spans="5:8">
      <c r="E56" s="35" t="s">
        <v>138</v>
      </c>
      <c r="F56" s="40">
        <v>0</v>
      </c>
      <c r="G56" s="23"/>
      <c r="H56" s="23"/>
    </row>
    <row r="57" spans="5:8">
      <c r="E57" s="35" t="s">
        <v>116</v>
      </c>
      <c r="F57" s="40">
        <v>0</v>
      </c>
      <c r="G57" s="23"/>
      <c r="H57" s="23"/>
    </row>
    <row r="58" spans="5:8" ht="10.5">
      <c r="E58" s="41" t="s">
        <v>139</v>
      </c>
      <c r="F58" s="42">
        <f>SUM(F54:F57)</f>
        <v>0.03</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2" workbookViewId="0">
      <selection activeCell="F27" sqref="F27"/>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0.97</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0.03</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t="s">
        <v>282</v>
      </c>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0.97</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0.03</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283</v>
      </c>
      <c r="F7" s="70" t="s">
        <v>91</v>
      </c>
    </row>
    <row r="8" spans="2:22" ht="60.5">
      <c r="D8" s="68" t="s">
        <v>232</v>
      </c>
      <c r="E8" s="70" t="s">
        <v>284</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285</v>
      </c>
      <c r="E18" s="23"/>
      <c r="F18" s="23" t="s">
        <v>292</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286</v>
      </c>
      <c r="E30" s="23">
        <v>2400</v>
      </c>
      <c r="F30" s="23">
        <v>2400</v>
      </c>
      <c r="G30" s="23"/>
      <c r="H30" s="42">
        <f>IF(E30="","",IF(F30/E30&gt;1,1,F30/E30))</f>
        <v>1</v>
      </c>
      <c r="I30" s="64"/>
      <c r="J30" s="42"/>
    </row>
    <row r="31" spans="2:10" ht="10.5">
      <c r="D31" s="23" t="s">
        <v>287</v>
      </c>
      <c r="E31" s="23">
        <v>12</v>
      </c>
      <c r="F31" s="23">
        <v>12</v>
      </c>
      <c r="G31" s="23"/>
      <c r="H31" s="42">
        <f t="shared" ref="H31:H34" si="0">IF(E31="","",IF(F31/E31&gt;1,1,F31/E31))</f>
        <v>1</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E0298E-D262-47E7-9572-449545CAA279}"/>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2025-11-16T18:45:51Z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